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76e08ff3d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al analysis" sheetId="1" r:id="R2c3d2b811656416c"/>
    <x:sheet xmlns:r="http://schemas.openxmlformats.org/officeDocument/2006/relationships" name="Comparables" sheetId="2" r:id="R5f034b763e67472f"/>
    <x:sheet xmlns:r="http://schemas.openxmlformats.org/officeDocument/2006/relationships" name="Repairs" sheetId="3" r:id="R581ac8522c2340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;(&quot;$&quot;#,##0.00);&quot;$&quot;0.00"/>
    <x:numFmt numFmtId="201" formatCode="0.00%"/>
    <x:numFmt numFmtId="202" formatCode="#,##0"/>
    <x:numFmt numFmtId="203" formatCode="0.00"/>
  </x:numFmts>
  <x:fonts count="12">
    <x:font>
      <x:sz val="11"/>
      <x:name val="Carlito"/>
    </x:font>
    <x:font>
      <x:sz val="11"/>
      <x:color rgb="FF273B4D"/>
      <x:name val="Arial"/>
    </x:font>
    <x:font>
      <x:b/>
      <x:sz val="17"/>
      <x:color rgb="FF18364E"/>
      <x:name val="Arial"/>
    </x:font>
    <x:font>
      <x:b/>
      <x:sz val="11"/>
      <x:color rgb="FFFFFFFF"/>
      <x:name val="Arial"/>
    </x:font>
    <x:font>
      <x:sz val="11"/>
      <x:color rgb="FF1760A1"/>
      <x:name val="Arial"/>
    </x:font>
    <x:font>
      <x:sz val="11"/>
      <x:color rgb="FF000000"/>
      <x:name val="Arial"/>
    </x:font>
    <x:font>
      <x:sz val="11"/>
      <x:color rgb="FF287451"/>
      <x:name val="Arial"/>
    </x:font>
    <x:font>
      <x:b/>
      <x:sz val="11"/>
      <x:color rgb="FF273B4D"/>
      <x:name val="Arial"/>
    </x:font>
    <x:font>
      <x:b/>
      <x:sz val="11"/>
      <x:color rgb="FF000000"/>
      <x:name val="Arial"/>
    </x:font>
    <x:font>
      <x:b/>
      <x:sz val="14"/>
      <x:color rgb="FF000000"/>
      <x:name val="Arial"/>
    </x:font>
    <x:font>
      <x:sz val="10"/>
      <x:color rgb="FF7F8D99"/>
      <x:name val="Arial"/>
    </x:font>
    <x:font>
      <x:b/>
      <x:sz val="11"/>
      <x:color rgb="FF18364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8364E"/>
      </x:patternFill>
    </x:fill>
    <x:fill>
      <x:patternFill patternType="solid">
        <x:fgColor rgb="FFF6F0E3"/>
      </x:patternFill>
    </x:fill>
    <x:fill>
      <x:patternFill patternType="solid">
        <x:fgColor rgb="FFE8EFEA"/>
      </x:patternFill>
    </x:fill>
    <x:fill>
      <x:patternFill patternType="solid">
        <x:fgColor rgb="FFE6ECEF"/>
      </x:patternFill>
    </x:fill>
    <x:fill>
      <x:patternFill patternType="solid">
        <x:fgColor rgb="FFEAF0EC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7DFE5"/>
      </x:bottom>
      <x:diagonal/>
    </x:border>
    <x:border>
      <x:left/>
      <x:right/>
      <x:top/>
      <x:bottom style="thin">
        <x:color rgb="FFD9CBAA"/>
      </x:bottom>
      <x:diagonal/>
    </x:border>
    <x:border>
      <x:left/>
      <x:right/>
      <x:top style="thin">
        <x:color rgb="FF18364E"/>
      </x:top>
      <x:bottom/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4" fillId="3" borderId="2" xfId="0" applyNumberFormat="1" applyFont="1" applyFill="1" applyBorder="1" applyAlignment="1">
      <x:alignment vertical="center"/>
    </x:xf>
    <x:xf numFmtId="201" fontId="4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0" fontId="9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2" fontId="4" fillId="3" borderId="2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3" fontId="4" fillId="3" borderId="2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0" fontId="5" fillId="6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7" fillId="6" borderId="0" xfId="0" applyNumberFormat="1" applyFont="1" applyFill="1" applyBorder="1" applyAlignment="1">
      <x:alignment vertical="center"/>
    </x:xf>
    <x:xf numFmtId="200" fontId="7" fillId="6" borderId="0" xfId="0" applyNumberFormat="1" applyFont="1" applyFill="1" applyBorder="1" applyAlignment="1">
      <x:alignment vertical="center"/>
    </x:xf>
    <x:xf numFmtId="200" fontId="7" fillId="6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8C6228"/>
      </x:font>
      <x:fill>
        <x:patternFill patternType="solid">
          <x:bgColor rgb="FFFFF0D1"/>
        </x:patternFill>
      </x:fill>
    </x:dxf>
    <x:dxf>
      <x:font>
        <x:color rgb="FF9F4E37"/>
      </x:font>
      <x:fill>
        <x:patternFill patternType="solid">
          <x:bgColor rgb="FFF7E6DF"/>
        </x:patternFill>
      </x:fill>
    </x:dxf>
    <x:dxf>
      <x:font>
        <x:color rgb="FF8C6228"/>
      </x:font>
      <x:fill>
        <x:patternFill patternType="solid">
          <x:bgColor rgb="FFFFF0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79c04d9624f01" /><Relationship Type="http://schemas.openxmlformats.org/officeDocument/2006/relationships/theme" Target="/xl/theme/theme1.xml" Id="Rc0963b4a9d524ba0" /><Relationship Type="http://schemas.openxmlformats.org/officeDocument/2006/relationships/sharedStrings" Target="/xl/sharedStrings.xml" Id="Rdbc9e8ae216a4ee6" /><Relationship Type="http://schemas.openxmlformats.org/officeDocument/2006/relationships/worksheet" Target="/xl/worksheets/sheet1.xml" Id="R2c3d2b811656416c" /><Relationship Type="http://schemas.openxmlformats.org/officeDocument/2006/relationships/worksheet" Target="/xl/worksheets/sheet2.xml" Id="R5f034b763e67472f" /><Relationship Type="http://schemas.openxmlformats.org/officeDocument/2006/relationships/worksheet" Target="/xl/worksheets/sheet3.xml" Id="R581ac8522c2340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64E"/>
  </x:sheetPr>
  <x:sheetViews>
    <x:sheetView showGridLines="0" workbookViewId="0"/>
  </x:sheetViews>
  <x:sheetFormatPr defaultRowHeight="15"/>
  <x:cols>
    <x:col min="1" max="1" width="27" hidden="0" customWidth="1"/>
    <x:col min="2" max="2" width="39" hidden="0" customWidth="1"/>
    <x:col min="3" max="3" width="3" hidden="0" customWidth="1"/>
    <x:col min="4" max="4" width="28" hidden="0" customWidth="1"/>
    <x:col min="5" max="5" width="27" hidden="0" customWidth="1"/>
    <x:col min="6" max="6" width="3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2" customHeight="1">
      <x:c r="A2" s="3" t="str">
        <x:v>Wholesale deal analysis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6" customHeight="1">
      <x:c r="A4" s="6" t="str">
        <x:v>Property and assumptions</x:v>
      </x:c>
      <x:c r="B4" s="6"/>
      <x:c r="C4" s="2"/>
      <x:c r="D4" s="6" t="str">
        <x:v>Deal summary (USD)</x:v>
      </x:c>
      <x:c r="E4" s="6"/>
      <x:c r="F4" s="2"/>
    </x:row>
    <x:row r="5" ht="37" customHeight="1">
      <x:c r="A5" s="2" t="str">
        <x:v>Property address</x:v>
      </x:c>
      <x:c r="B5" s="13"/>
      <x:c r="C5" s="2"/>
      <x:c r="D5" s="2" t="str">
        <x:v>ARV estimate</x:v>
      </x:c>
      <x:c r="E5" s="16" t="str">
        <x:f>IF(COUNT(B13)=1,B13,IF(COUNT(Comparables!E6:E11)=0,"",AVERAGE(Comparables!E6:E11)+B11))</x:f>
      </x:c>
      <x:c r="F5" s="2"/>
    </x:row>
    <x:row r="6" ht="37" customHeight="1">
      <x:c r="A6" s="2" t="str">
        <x:v>Seller / contact</x:v>
      </x:c>
      <x:c r="B6" s="13"/>
      <x:c r="C6" s="2"/>
      <x:c r="D6" s="2" t="str">
        <x:v>As-is estimate</x:v>
      </x:c>
      <x:c r="E6" s="16" t="str">
        <x:f>IF(COUNT(B14)=1,B14,IF(COUNT(Comparables!E17:E22)=0,"",AVERAGE(Comparables!E17:E22)+B12))</x:f>
      </x:c>
      <x:c r="F6" s="2"/>
    </x:row>
    <x:row r="7" ht="37" customHeight="1">
      <x:c r="A7" s="2" t="str">
        <x:v>Subject details</x:v>
      </x:c>
      <x:c r="B7" s="13"/>
      <x:c r="C7" s="2"/>
      <x:c r="D7" s="2" t="str">
        <x:v>Rehab budget</x:v>
      </x:c>
      <x:c r="E7" s="16" t="str">
        <x:f>IF(COUNT(B15)=1,B15,IF(COUNT(Repairs!D6:D15)=0,"",SUM(Repairs!D6:D15)))</x:f>
      </x:c>
      <x:c r="F7" s="2"/>
    </x:row>
    <x:row r="8" ht="25" customHeight="1">
      <x:c r="A8" s="2" t="str">
        <x:v>Seller asking price</x:v>
      </x:c>
      <x:c r="B8" s="11"/>
      <x:c r="C8" s="2"/>
      <x:c r="D8" s="2" t="str">
        <x:v>Buyer MAO</x:v>
      </x:c>
      <x:c r="E8" s="15" t="str">
        <x:f>IF(OR(COUNT(E5)=0,COUNT(E7)=0,COUNT(B9)=0,B9&lt;=0,B9&gt;1,E5&lt;=0,E7&lt;0),"",E5*B9-E7)</x:f>
      </x:c>
      <x:c r="F8" s="2"/>
    </x:row>
    <x:row r="9" ht="25" customHeight="1">
      <x:c r="A9" s="2" t="str">
        <x:v>Buyer percentage</x:v>
      </x:c>
      <x:c r="B9" s="12" t="n">
        <x:v>0.7</x:v>
      </x:c>
      <x:c r="C9" s="2"/>
      <x:c r="D9" s="19" t="str">
        <x:v>Max seller contract price</x:v>
      </x:c>
      <x:c r="E9" s="21" t="str">
        <x:f>IF(OR(COUNT(E8)=0,COUNT(B10)=0,B10&lt;0),"",E8-B10)</x:f>
      </x:c>
      <x:c r="F9" s="2"/>
    </x:row>
    <x:row r="10" ht="25" customHeight="1">
      <x:c r="A10" s="2" t="str">
        <x:v>Assignment fee</x:v>
      </x:c>
      <x:c r="B10" s="11" t="n">
        <x:v>10000</x:v>
      </x:c>
      <x:c r="C10" s="2"/>
      <x:c r="D10" s="2" t="str">
        <x:v>Reduction from asking</x:v>
      </x:c>
      <x:c r="E10" s="15" t="str">
        <x:f>IF(OR(COUNT(B8)=0,COUNT(E9)=0,B8&lt;0),"",MAX(0,B8-E9))</x:f>
      </x:c>
      <x:c r="F10" s="2"/>
    </x:row>
    <x:row r="11" ht="25" customHeight="1">
      <x:c r="A11" s="2" t="str">
        <x:v>ARV adjustment</x:v>
      </x:c>
      <x:c r="B11" s="11" t="n">
        <x:v>0</x:v>
      </x:c>
      <x:c r="C11" s="2"/>
      <x:c r="D11" s="2" t="str">
        <x:v>Assignment fee</x:v>
      </x:c>
      <x:c r="E11" s="15" t="n">
        <x:f>IF(COUNT(B10)=0,"",B10)</x:f>
        <x:v>10000</x:v>
      </x:c>
      <x:c r="F11" s="2"/>
    </x:row>
    <x:row r="12" ht="25" customHeight="1">
      <x:c r="A12" s="2" t="str">
        <x:v>As-is adjustment</x:v>
      </x:c>
      <x:c r="B12" s="11" t="n">
        <x:v>0</x:v>
      </x:c>
      <x:c r="C12" s="2"/>
      <x:c r="D12" s="2"/>
      <x:c r="E12" s="2"/>
      <x:c r="F12" s="2"/>
    </x:row>
    <x:row r="13" ht="62" customHeight="1">
      <x:c r="A13" s="2" t="str">
        <x:v>ARV override (optional)</x:v>
      </x:c>
      <x:c r="B13" s="11"/>
      <x:c r="C13" s="2"/>
      <x:c r="D13" s="2" t="str">
        <x:v>Recommendation</x:v>
      </x:c>
      <x:c r="E13" s="22" t="str">
        <x:f>IF(COUNT(B8)=0,"Enter seller asking price",IF(B8&lt;0,"Check asking price",IF(COUNT(E5)=0,"Enter ARV comps or override",IF(E5&lt;=0,"Check ARV estimate",IF(COUNT(E7)=0,"Enter rehab estimate or explicit 0",IF(E7&lt;0,"Check rehab estimate",IF(OR(COUNT(B9)=0,B9&lt;=0,B9&gt;1),"Check buyer percentage",IF(OR(COUNT(B10)=0,B10&lt;0),"Enter a nonnegative assignment fee",IF(E9&lt;=0,"No positive contract price",IF(B8&lt;=E9,"Asking price fits this rough model","Reduction needed in this rough model"))))))))))</x:f>
        <x:v>Enter seller asking price</x:v>
      </x:c>
      <x:c r="F13" s="2"/>
    </x:row>
    <x:row r="14" ht="25" customHeight="1">
      <x:c r="A14" s="2" t="str">
        <x:v>As-is override (optional)</x:v>
      </x:c>
      <x:c r="B14" s="11"/>
      <x:c r="C14" s="2"/>
      <x:c r="D14" s="2"/>
      <x:c r="E14" s="2"/>
      <x:c r="F14" s="2"/>
    </x:row>
    <x:row r="15" ht="25" customHeight="1">
      <x:c r="A15" s="2" t="str">
        <x:v>Rehab override (optional)</x:v>
      </x:c>
      <x:c r="B15" s="11"/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5" customHeight="1">
      <x:c r="A17" s="2"/>
      <x:c r="B17" s="2"/>
      <x:c r="C17" s="2"/>
      <x:c r="D17" s="2"/>
      <x:c r="E17" s="2"/>
      <x:c r="F17" s="2"/>
    </x:row>
    <x:row r="18" ht="26" customHeight="1">
      <x:c r="A18" s="6" t="str">
        <x:v>Analysis notes</x:v>
      </x:c>
      <x:c r="B18" s="6"/>
      <x:c r="C18" s="2"/>
      <x:c r="D18" s="6" t="str">
        <x:v>Seller notes</x:v>
      </x:c>
      <x:c r="E18" s="6"/>
      <x:c r="F18" s="2"/>
    </x:row>
    <x:row r="19" ht="27" customHeight="1">
      <x:c r="A19" s="9"/>
      <x:c r="B19" s="9"/>
      <x:c r="C19" s="2"/>
      <x:c r="D19" s="9"/>
      <x:c r="E19" s="9"/>
      <x:c r="F19" s="2"/>
    </x:row>
    <x:row r="20" ht="27" customHeight="1">
      <x:c r="A20" s="9"/>
      <x:c r="B20" s="9"/>
      <x:c r="C20" s="2"/>
      <x:c r="D20" s="9"/>
      <x:c r="E20" s="9"/>
      <x:c r="F20" s="2"/>
    </x:row>
    <x:row r="21" ht="27" customHeight="1">
      <x:c r="A21" s="9"/>
      <x:c r="B21" s="9"/>
      <x:c r="C21" s="2"/>
      <x:c r="D21" s="9"/>
      <x:c r="E21" s="9"/>
      <x:c r="F21" s="2"/>
    </x:row>
    <x:row r="22" ht="27" customHeight="1">
      <x:c r="A22" s="9"/>
      <x:c r="B22" s="9"/>
      <x:c r="C22" s="2"/>
      <x:c r="D22" s="9"/>
      <x:c r="E22" s="9"/>
      <x:c r="F22" s="2"/>
    </x:row>
    <x:row r="23" ht="27" customHeight="1">
      <x:c r="A23" s="9"/>
      <x:c r="B23" s="9"/>
      <x:c r="C23" s="2"/>
      <x:c r="D23" s="9"/>
      <x:c r="E23" s="9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3" t="str">
        <x:v>Blue text / pale fill = editable inputs. Green formulas link to another tab.</x:v>
      </x:c>
      <x:c r="B25" s="2"/>
      <x:c r="C25" s="2"/>
      <x:c r="D25" s="2"/>
      <x:c r="E25" s="2"/>
      <x:c r="F25" s="2"/>
    </x:row>
    <x:row r="26" ht="25" customHeight="1">
      <x:c r="A26" s="23" t="str">
        <x:v>Buyer MAO = ARV × buyer percentage − rehab. Seller contract = buyer MAO − assignment fee.</x:v>
      </x:c>
      <x:c r="B26" s="2"/>
      <x:c r="C26" s="2"/>
      <x:c r="D26" s="2"/>
      <x:c r="E26" s="2"/>
      <x:c r="F26" s="2"/>
    </x:row>
    <x:row r="27" ht="25" customHeight="1">
      <x:c r="A27" s="23" t="str">
        <x:v>ARV and as-is values use equal-weight sale-price averages plus your dollar adjustments.</x:v>
      </x:c>
      <x:c r="B27" s="2"/>
      <x:c r="C27" s="2"/>
      <x:c r="D27" s="2"/>
      <x:c r="E27" s="2"/>
      <x:c r="F27" s="2"/>
    </x:row>
    <x:row r="28" ht="25" customHeight="1">
      <x:c r="A28" s="23" t="str">
        <x:v>Use comparable properties. Review condition, size, location and timing before relying on averages.</x:v>
      </x:c>
      <x:c r="B28" s="2"/>
      <x:c r="C28" s="2"/>
      <x:c r="D28" s="2"/>
      <x:c r="E28" s="2"/>
      <x:c r="F28" s="2"/>
    </x:row>
    <x:row r="29" ht="25" customHeight="1">
      <x:c r="A29" s="23" t="str">
        <x:v>Overrides replace the calculated estimate. An explicit rehab override of 0 means no repairs assumed.</x:v>
      </x:c>
      <x:c r="B29" s="2"/>
      <x:c r="C29" s="2"/>
      <x:c r="D29" s="2"/>
      <x:c r="E29" s="2"/>
      <x:c r="F29" s="2"/>
    </x:row>
    <x:row r="30" ht="25" customHeight="1">
      <x:c r="A30" s="23" t="str">
        <x:v>Source layout: GoGetter comp calculator CSV. Rough analysis only; request property research for a specific deal.</x:v>
      </x:c>
      <x:c r="B30" s="2"/>
      <x:c r="C30" s="2"/>
      <x:c r="D30" s="2"/>
      <x:c r="E30" s="2"/>
      <x:c r="F30" s="2"/>
    </x:row>
  </x:sheetData>
  <x:conditionalFormatting sqref="E13:E13">
    <x:cfRule type="containsText" dxfId="0" priority="1" operator="containsText" text="Enter"/>
    <x:cfRule type="containsText" dxfId="1" priority="2" operator="containsText" text="Check"/>
    <x:cfRule type="containsText" dxfId="2" priority="3" operator="containsText" text="Reductio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2988B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2" hidden="0" customWidth="1"/>
    <x:col min="2" max="2" width="13" hidden="0" customWidth="1"/>
    <x:col min="3" max="3" width="15" hidden="0" customWidth="1"/>
    <x:col min="4" max="4" width="11" hidden="0" customWidth="1"/>
    <x:col min="5" max="5" width="21" hidden="0" customWidth="1"/>
    <x:col min="6" max="6" width="19" hidden="0" customWidth="1"/>
    <x:col min="7" max="7" width="23" hidden="0" customWidth="1"/>
    <x:col min="8" max="8" width="17" hidden="0" customWidth="1"/>
    <x:col min="9" max="9" width="36" hidden="0" customWidth="1"/>
    <x:col min="10" max="10" width="3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Comparable sales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6" t="str">
        <x:v>ARV comparables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34" customHeight="1">
      <x:c r="A5" s="27" t="str">
        <x:v>Address</x:v>
      </x:c>
      <x:c r="B5" s="27" t="str">
        <x:v>Sq ft</x:v>
      </x:c>
      <x:c r="C5" s="27" t="str">
        <x:v>Beds / baths</x:v>
      </x:c>
      <x:c r="D5" s="27" t="str">
        <x:v>Year</x:v>
      </x:c>
      <x:c r="E5" s="27" t="str">
        <x:v>Sale price (USD)</x:v>
      </x:c>
      <x:c r="F5" s="27" t="str">
        <x:v>Price / sq ft</x:v>
      </x:c>
      <x:c r="G5" s="27" t="str">
        <x:v>Status / date</x:v>
      </x:c>
      <x:c r="H5" s="27" t="str">
        <x:v>Distance (mi)</x:v>
      </x:c>
      <x:c r="I5" s="27" t="str">
        <x:v>Notes</x:v>
      </x:c>
      <x:c r="J5" s="27" t="str">
        <x:v>Source URL</x:v>
      </x:c>
    </x:row>
    <x:row r="6" ht="37" customHeight="1">
      <x:c r="A6" s="28"/>
      <x:c r="B6" s="30"/>
      <x:c r="C6" s="8"/>
      <x:c r="D6" s="8"/>
      <x:c r="E6" s="10"/>
      <x:c r="F6" s="15" t="str">
        <x:f>IF(OR(COUNT(B6)=0,B6&lt;=0,COUNT(E6)=0,E6&lt;0),"",E6/B6)</x:f>
      </x:c>
      <x:c r="G6" s="8"/>
      <x:c r="H6" s="32"/>
      <x:c r="I6" s="8"/>
      <x:c r="J6" s="8"/>
    </x:row>
    <x:row r="7" ht="37" customHeight="1">
      <x:c r="A7" s="28"/>
      <x:c r="B7" s="30"/>
      <x:c r="C7" s="8"/>
      <x:c r="D7" s="8"/>
      <x:c r="E7" s="10"/>
      <x:c r="F7" s="15" t="str">
        <x:f>IF(OR(COUNT(B7)=0,B7&lt;=0,COUNT(E7)=0,E7&lt;0),"",E7/B7)</x:f>
      </x:c>
      <x:c r="G7" s="8"/>
      <x:c r="H7" s="32"/>
      <x:c r="I7" s="8"/>
      <x:c r="J7" s="8"/>
    </x:row>
    <x:row r="8" ht="37" customHeight="1">
      <x:c r="A8" s="28"/>
      <x:c r="B8" s="30"/>
      <x:c r="C8" s="8"/>
      <x:c r="D8" s="8"/>
      <x:c r="E8" s="10"/>
      <x:c r="F8" s="15" t="str">
        <x:f>IF(OR(COUNT(B8)=0,B8&lt;=0,COUNT(E8)=0,E8&lt;0),"",E8/B8)</x:f>
      </x:c>
      <x:c r="G8" s="8"/>
      <x:c r="H8" s="32"/>
      <x:c r="I8" s="8"/>
      <x:c r="J8" s="8"/>
    </x:row>
    <x:row r="9" ht="37" customHeight="1">
      <x:c r="A9" s="28"/>
      <x:c r="B9" s="30"/>
      <x:c r="C9" s="8"/>
      <x:c r="D9" s="8"/>
      <x:c r="E9" s="10"/>
      <x:c r="F9" s="15" t="str">
        <x:f>IF(OR(COUNT(B9)=0,B9&lt;=0,COUNT(E9)=0,E9&lt;0),"",E9/B9)</x:f>
      </x:c>
      <x:c r="G9" s="8"/>
      <x:c r="H9" s="32"/>
      <x:c r="I9" s="8"/>
      <x:c r="J9" s="8"/>
    </x:row>
    <x:row r="10" ht="37" customHeight="1">
      <x:c r="A10" s="28"/>
      <x:c r="B10" s="30"/>
      <x:c r="C10" s="8"/>
      <x:c r="D10" s="8"/>
      <x:c r="E10" s="10"/>
      <x:c r="F10" s="15" t="str">
        <x:f>IF(OR(COUNT(B10)=0,B10&lt;=0,COUNT(E10)=0,E10&lt;0),"",E10/B10)</x:f>
      </x:c>
      <x:c r="G10" s="8"/>
      <x:c r="H10" s="32"/>
      <x:c r="I10" s="8"/>
      <x:c r="J10" s="8"/>
    </x:row>
    <x:row r="11" ht="37" customHeight="1">
      <x:c r="A11" s="13"/>
      <x:c r="B11" s="31"/>
      <x:c r="C11" s="9"/>
      <x:c r="D11" s="9"/>
      <x:c r="E11" s="11"/>
      <x:c r="F11" s="15" t="str">
        <x:f>IF(OR(COUNT(B11)=0,B11&lt;=0,COUNT(E11)=0,E11&lt;0),"",E11/B11)</x:f>
      </x:c>
      <x:c r="G11" s="9"/>
      <x:c r="H11" s="33"/>
      <x:c r="I11" s="9"/>
      <x:c r="J11" s="9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5" customHeight="1">
      <x:c r="A13" s="34" t="str">
        <x:v>Raw average sale price</x:v>
      </x:c>
      <x:c r="B13" s="34"/>
      <x:c r="C13" s="34"/>
      <x:c r="D13" s="34"/>
      <x:c r="E13" s="35" t="str">
        <x:f>IF(COUNT(E6:E11)=0,"",AVERAGE(E6:E11))</x:f>
      </x:c>
      <x:c r="F13" s="34"/>
      <x:c r="G13" s="2"/>
      <x:c r="H13" s="2"/>
      <x:c r="I13" s="2"/>
      <x:c r="J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6" customHeight="1">
      <x:c r="A15" s="6" t="str">
        <x:v>As-is comparables</x:v>
      </x:c>
      <x:c r="B15" s="6"/>
      <x:c r="C15" s="6"/>
      <x:c r="D15" s="6"/>
      <x:c r="E15" s="6"/>
      <x:c r="F15" s="6"/>
      <x:c r="G15" s="6"/>
      <x:c r="H15" s="6"/>
      <x:c r="I15" s="6"/>
      <x:c r="J15" s="6"/>
    </x:row>
    <x:row r="16" ht="34" customHeight="1">
      <x:c r="A16" s="27" t="str">
        <x:v>Address</x:v>
      </x:c>
      <x:c r="B16" s="27" t="str">
        <x:v>Sq ft</x:v>
      </x:c>
      <x:c r="C16" s="27" t="str">
        <x:v>Beds / baths</x:v>
      </x:c>
      <x:c r="D16" s="27" t="str">
        <x:v>Year</x:v>
      </x:c>
      <x:c r="E16" s="27" t="str">
        <x:v>Sale price (USD)</x:v>
      </x:c>
      <x:c r="F16" s="27" t="str">
        <x:v>Price / sq ft</x:v>
      </x:c>
      <x:c r="G16" s="27" t="str">
        <x:v>Status / date</x:v>
      </x:c>
      <x:c r="H16" s="27" t="str">
        <x:v>Distance (mi)</x:v>
      </x:c>
      <x:c r="I16" s="27" t="str">
        <x:v>Notes</x:v>
      </x:c>
      <x:c r="J16" s="27" t="str">
        <x:v>Source URL</x:v>
      </x:c>
    </x:row>
    <x:row r="17" ht="37" customHeight="1">
      <x:c r="A17" s="28"/>
      <x:c r="B17" s="30"/>
      <x:c r="C17" s="8"/>
      <x:c r="D17" s="8"/>
      <x:c r="E17" s="10"/>
      <x:c r="F17" s="15" t="str">
        <x:f>IF(OR(COUNT(B17)=0,B17&lt;=0,COUNT(E17)=0,E17&lt;0),"",E17/B17)</x:f>
      </x:c>
      <x:c r="G17" s="8"/>
      <x:c r="H17" s="32"/>
      <x:c r="I17" s="8"/>
      <x:c r="J17" s="8"/>
    </x:row>
    <x:row r="18" ht="37" customHeight="1">
      <x:c r="A18" s="28"/>
      <x:c r="B18" s="30"/>
      <x:c r="C18" s="8"/>
      <x:c r="D18" s="8"/>
      <x:c r="E18" s="10"/>
      <x:c r="F18" s="15" t="str">
        <x:f>IF(OR(COUNT(B18)=0,B18&lt;=0,COUNT(E18)=0,E18&lt;0),"",E18/B18)</x:f>
      </x:c>
      <x:c r="G18" s="8"/>
      <x:c r="H18" s="32"/>
      <x:c r="I18" s="8"/>
      <x:c r="J18" s="8"/>
    </x:row>
    <x:row r="19" ht="37" customHeight="1">
      <x:c r="A19" s="28"/>
      <x:c r="B19" s="30"/>
      <x:c r="C19" s="8"/>
      <x:c r="D19" s="8"/>
      <x:c r="E19" s="10"/>
      <x:c r="F19" s="15" t="str">
        <x:f>IF(OR(COUNT(B19)=0,B19&lt;=0,COUNT(E19)=0,E19&lt;0),"",E19/B19)</x:f>
      </x:c>
      <x:c r="G19" s="8"/>
      <x:c r="H19" s="32"/>
      <x:c r="I19" s="8"/>
      <x:c r="J19" s="8"/>
    </x:row>
    <x:row r="20" ht="37" customHeight="1">
      <x:c r="A20" s="28"/>
      <x:c r="B20" s="30"/>
      <x:c r="C20" s="8"/>
      <x:c r="D20" s="8"/>
      <x:c r="E20" s="10"/>
      <x:c r="F20" s="15" t="str">
        <x:f>IF(OR(COUNT(B20)=0,B20&lt;=0,COUNT(E20)=0,E20&lt;0),"",E20/B20)</x:f>
      </x:c>
      <x:c r="G20" s="8"/>
      <x:c r="H20" s="32"/>
      <x:c r="I20" s="8"/>
      <x:c r="J20" s="8"/>
    </x:row>
    <x:row r="21" ht="37" customHeight="1">
      <x:c r="A21" s="28"/>
      <x:c r="B21" s="30"/>
      <x:c r="C21" s="8"/>
      <x:c r="D21" s="8"/>
      <x:c r="E21" s="10"/>
      <x:c r="F21" s="15" t="str">
        <x:f>IF(OR(COUNT(B21)=0,B21&lt;=0,COUNT(E21)=0,E21&lt;0),"",E21/B21)</x:f>
      </x:c>
      <x:c r="G21" s="8"/>
      <x:c r="H21" s="32"/>
      <x:c r="I21" s="8"/>
      <x:c r="J21" s="8"/>
    </x:row>
    <x:row r="22" ht="37" customHeight="1">
      <x:c r="A22" s="13"/>
      <x:c r="B22" s="31"/>
      <x:c r="C22" s="9"/>
      <x:c r="D22" s="9"/>
      <x:c r="E22" s="11"/>
      <x:c r="F22" s="15" t="str">
        <x:f>IF(OR(COUNT(B22)=0,B22&lt;=0,COUNT(E22)=0,E22&lt;0),"",E22/B22)</x:f>
      </x:c>
      <x:c r="G22" s="9"/>
      <x:c r="H22" s="33"/>
      <x:c r="I22" s="9"/>
      <x:c r="J22" s="9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34" t="str">
        <x:v>Raw average sale price</x:v>
      </x:c>
      <x:c r="B24" s="34"/>
      <x:c r="C24" s="34"/>
      <x:c r="D24" s="34"/>
      <x:c r="E24" s="35" t="str">
        <x:f>IF(COUNT(E17:E22)=0,"",AVERAGE(E17:E22))</x:f>
      </x:c>
      <x:c r="F24" s="34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3" t="str">
        <x:v>Enter verified sale prices. Price per sq ft is a reference metric and does not drive the headline ARV.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3" t="str">
        <x:v>The summary uses an equal-weight price average plus adjustments. No automatic size or condition adjustment.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3" t="str">
        <x:v>Keep buyer/seller names, account numbers and confidential data out of publicly shared copies.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49A66"/>
  </x:sheetPr>
  <x:sheetViews>
    <x:sheetView showGridLines="0" workbookViewId="0"/>
  </x:sheetViews>
  <x:sheetFormatPr defaultRowHeight="15"/>
  <x:cols>
    <x:col min="1" max="1" width="40" hidden="0" customWidth="1"/>
    <x:col min="2" max="2" width="21" hidden="0" customWidth="1"/>
    <x:col min="3" max="3" width="21" hidden="0" customWidth="1"/>
    <x:col min="4" max="4" width="23" hidden="0" customWidth="1"/>
    <x:col min="5" max="5" width="55" hidden="0" customWidth="1"/>
  </x:cols>
  <x:sheetData>
    <x:row r="1" ht="25" customHeight="1">
      <x:c r="A1" s="2"/>
      <x:c r="B1" s="2"/>
      <x:c r="C1" s="2"/>
      <x:c r="D1" s="2"/>
      <x:c r="E1" s="2"/>
    </x:row>
    <x:row r="2" ht="32" customHeight="1">
      <x:c r="A2" s="3" t="str">
        <x:v>Repair estimate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5" customHeight="1">
      <x:c r="A4" s="2"/>
      <x:c r="B4" s="2"/>
      <x:c r="C4" s="2"/>
      <x:c r="D4" s="2"/>
      <x:c r="E4" s="2"/>
    </x:row>
    <x:row r="5" ht="30" customHeight="1">
      <x:c r="A5" s="36" t="str">
        <x:v>Repair item</x:v>
      </x:c>
      <x:c r="B5" s="36" t="str">
        <x:v>Low estimate</x:v>
      </x:c>
      <x:c r="C5" s="36" t="str">
        <x:v>High estimate</x:v>
      </x:c>
      <x:c r="D5" s="36" t="str">
        <x:v>Assumed cost</x:v>
      </x:c>
      <x:c r="E5" s="36" t="str">
        <x:v>Scope / estimate source</x:v>
      </x:c>
    </x:row>
    <x:row r="6" ht="32" customHeight="1">
      <x:c r="A6" s="8"/>
      <x:c r="B6" s="10"/>
      <x:c r="C6" s="10"/>
      <x:c r="D6" s="10"/>
      <x:c r="E6" s="8"/>
    </x:row>
    <x:row r="7" ht="32" customHeight="1">
      <x:c r="A7" s="8"/>
      <x:c r="B7" s="10"/>
      <x:c r="C7" s="10"/>
      <x:c r="D7" s="10"/>
      <x:c r="E7" s="8"/>
    </x:row>
    <x:row r="8" ht="32" customHeight="1">
      <x:c r="A8" s="8"/>
      <x:c r="B8" s="10"/>
      <x:c r="C8" s="10"/>
      <x:c r="D8" s="10"/>
      <x:c r="E8" s="8"/>
    </x:row>
    <x:row r="9" ht="32" customHeight="1">
      <x:c r="A9" s="8"/>
      <x:c r="B9" s="10"/>
      <x:c r="C9" s="10"/>
      <x:c r="D9" s="10"/>
      <x:c r="E9" s="8"/>
    </x:row>
    <x:row r="10" ht="32" customHeight="1">
      <x:c r="A10" s="8"/>
      <x:c r="B10" s="10"/>
      <x:c r="C10" s="10"/>
      <x:c r="D10" s="10"/>
      <x:c r="E10" s="8"/>
    </x:row>
    <x:row r="11" ht="32" customHeight="1">
      <x:c r="A11" s="8"/>
      <x:c r="B11" s="10"/>
      <x:c r="C11" s="10"/>
      <x:c r="D11" s="10"/>
      <x:c r="E11" s="8"/>
    </x:row>
    <x:row r="12" ht="32" customHeight="1">
      <x:c r="A12" s="8"/>
      <x:c r="B12" s="10"/>
      <x:c r="C12" s="10"/>
      <x:c r="D12" s="10"/>
      <x:c r="E12" s="8"/>
    </x:row>
    <x:row r="13" ht="32" customHeight="1">
      <x:c r="A13" s="8"/>
      <x:c r="B13" s="10"/>
      <x:c r="C13" s="10"/>
      <x:c r="D13" s="10"/>
      <x:c r="E13" s="8"/>
    </x:row>
    <x:row r="14" ht="32" customHeight="1">
      <x:c r="A14" s="8"/>
      <x:c r="B14" s="10"/>
      <x:c r="C14" s="10"/>
      <x:c r="D14" s="10"/>
      <x:c r="E14" s="8"/>
    </x:row>
    <x:row r="15" ht="32" customHeight="1">
      <x:c r="A15" s="9"/>
      <x:c r="B15" s="11"/>
      <x:c r="C15" s="11"/>
      <x:c r="D15" s="11"/>
      <x:c r="E15" s="9"/>
    </x:row>
    <x:row r="16" ht="25" customHeight="1">
      <x:c r="A16" s="2"/>
      <x:c r="B16" s="29"/>
      <x:c r="C16" s="29"/>
      <x:c r="D16" s="29"/>
      <x:c r="E16" s="2"/>
    </x:row>
    <x:row r="17" ht="25" customHeight="1">
      <x:c r="A17" s="37" t="str">
        <x:v>Total</x:v>
      </x:c>
      <x:c r="B17" s="39" t="str">
        <x:f>IF(COUNT(B6:B15)=0,"",SUM(B6:B15))</x:f>
      </x:c>
      <x:c r="C17" s="39" t="str">
        <x:f>IF(COUNT(C6:C15)=0,"",SUM(C6:C15))</x:f>
      </x:c>
      <x:c r="D17" s="39" t="str">
        <x:f>IF(COUNT(D6:D15)=0,"",SUM(D6:D15))</x:f>
      </x:c>
      <x:c r="E17" s="37"/>
    </x:row>
    <x:row r="18" ht="25" customHeight="1">
      <x:c r="A18" s="2"/>
      <x:c r="B18" s="2"/>
      <x:c r="C18" s="2"/>
      <x:c r="D18" s="2"/>
      <x:c r="E18" s="2"/>
    </x:row>
    <x:row r="19" ht="25" customHeight="1">
      <x:c r="A19" s="2"/>
      <x:c r="B19" s="2"/>
      <x:c r="C19" s="2"/>
      <x:c r="D19" s="2"/>
      <x:c r="E19" s="2"/>
    </x:row>
    <x:row r="20" ht="25" customHeight="1">
      <x:c r="A20" s="23" t="str">
        <x:v>Enter assumed costs in column D. Low / high estimates are reference ranges.</x:v>
      </x:c>
      <x:c r="B20" s="2"/>
      <x:c r="C20" s="2"/>
      <x:c r="D20" s="2"/>
      <x:c r="E20" s="2"/>
    </x:row>
    <x:row r="21" ht="25" customHeight="1">
      <x:c r="A21" s="23" t="str">
        <x:v>Blank assumed costs remain missing. Use an explicit 0 override on Deal analysis for no rehab.</x:v>
      </x:c>
      <x:c r="B21" s="2"/>
      <x:c r="C21" s="2"/>
      <x:c r="D21" s="2"/>
      <x:c r="E21" s="2"/>
    </x:row>
    <x:row r="22" ht="25" customHeight="1">
      <x:c r="A22" s="23" t="str">
        <x:v>Verify scope and local costs. This worksheet does not estimate repairs from a property address.</x:v>
      </x:c>
      <x:c r="B22" s="2"/>
      <x:c r="C22" s="2"/>
      <x:c r="D22" s="2"/>
      <x:c r="E22" s="2"/>
    </x:row>
    <x:row r="23" ht="25" customHeight="1">
      <x:c r="A23" s="2"/>
      <x:c r="B23" s="2"/>
      <x:c r="C23" s="2"/>
      <x:c r="D23" s="2"/>
      <x:c r="E23" s="2"/>
    </x:row>
  </x:sheetData>
  <x:pageMargins left="0.7" right="0.7" top="0.75" bottom="0.75" header="0.3" footer="0.3"/>
</x:worksheet>
</file>